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račun" sheetId="1" state="visible" r:id="rId3"/>
    <sheet name="Navodila" sheetId="2" state="visible" r:id="rId4"/>
    <sheet name="Stopnj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<sst xmlns="http://schemas.openxmlformats.org/spreadsheetml/2006/main" count="157" uniqueCount="132">
  <si>
    <t xml:space="preserve">    POMURSKI ŠTUDENTSKI SERVIS</t>
  </si>
  <si>
    <t xml:space="preserve">OBRAČUN OPRAVLJENEGA ŠTUDENTSKEGA DELA</t>
  </si>
  <si>
    <t xml:space="preserve">1. PODATKI O DELODAJALCU</t>
  </si>
  <si>
    <t xml:space="preserve">Naziv podjetja:</t>
  </si>
  <si>
    <t xml:space="preserve">Naslov:</t>
  </si>
  <si>
    <t xml:space="preserve">Davčna št.:</t>
  </si>
  <si>
    <t xml:space="preserve">Kontaktna oseba:</t>
  </si>
  <si>
    <t xml:space="preserve">Matična št.:</t>
  </si>
  <si>
    <t xml:space="preserve">E-pošta:</t>
  </si>
  <si>
    <t xml:space="preserve">Telefon:</t>
  </si>
  <si>
    <t xml:space="preserve">2. VRSTA RATE (skupna nastavitev)</t>
  </si>
  <si>
    <t xml:space="preserve">Vrsta rate:</t>
  </si>
  <si>
    <t xml:space="preserve">Bruto/h</t>
  </si>
  <si>
    <t xml:space="preserve">Izberite, ali boste vnesli bruto urno postavko ali neto. Druga se izračuna avtomatsko.</t>
  </si>
  <si>
    <t xml:space="preserve">3. ŠTUDENTI IN OPRAVLJENO DELO</t>
  </si>
  <si>
    <t xml:space="preserve">#</t>
  </si>
  <si>
    <t xml:space="preserve">Ime in priimek</t>
  </si>
  <si>
    <t xml:space="preserve">Datum OD</t>
  </si>
  <si>
    <t xml:space="preserve">Datum DO</t>
  </si>
  <si>
    <t xml:space="preserve">Ure</t>
  </si>
  <si>
    <t xml:space="preserve">Bruto/h (€)</t>
  </si>
  <si>
    <t xml:space="preserve">Neto/h (€)</t>
  </si>
  <si>
    <t xml:space="preserve">Bruto skupaj (€)</t>
  </si>
  <si>
    <t xml:space="preserve">Neto skupaj (€)</t>
  </si>
  <si>
    <t xml:space="preserve">Strošek delodajalca (€)</t>
  </si>
  <si>
    <t xml:space="preserve">Opis dela / opomba</t>
  </si>
  <si>
    <t xml:space="preserve">4. POVZETEK OBRAČUNA</t>
  </si>
  <si>
    <t xml:space="preserve">Skupaj ur:</t>
  </si>
  <si>
    <t xml:space="preserve">Skupaj bruto izplačilo študentom:</t>
  </si>
  <si>
    <t xml:space="preserve">Skupaj neto izplačilo študentom:</t>
  </si>
  <si>
    <t xml:space="preserve">KONCESIJSKE DAJATVE (osnova: bruto)</t>
  </si>
  <si>
    <t xml:space="preserve">   Koncesijska dajatev (16%):</t>
  </si>
  <si>
    <t xml:space="preserve">   Dodatna koncesijska dajatev (2%):</t>
  </si>
  <si>
    <t xml:space="preserve">PRISPEVKI (osnova: bruto − 10% normiranih stroškov)</t>
  </si>
  <si>
    <t xml:space="preserve">   Prispevek PIZ delodajalec (8.85%):</t>
  </si>
  <si>
    <t xml:space="preserve">   Prispevek ZZ (6.36%):</t>
  </si>
  <si>
    <t xml:space="preserve">   Prispevek za poškodbe pri delu (0.53%):</t>
  </si>
  <si>
    <t xml:space="preserve">   Prispevek za dolgotrajno oskrbo (1.00%):</t>
  </si>
  <si>
    <t xml:space="preserve">DDV</t>
  </si>
  <si>
    <t xml:space="preserve">   DDV na dajatve in prispevke (22%):</t>
  </si>
  <si>
    <t xml:space="preserve">SKUPAJ STROŠEK DELODAJALCA:</t>
  </si>
  <si>
    <t xml:space="preserve">PODPIS DELODAJALCA</t>
  </si>
  <si>
    <t xml:space="preserve">DATUM IN ŽIG</t>
  </si>
  <si>
    <t xml:space="preserve">Pomurski študentski servis · Mladinski servis d.o.o. · Zvezna ulica 10, 9000 Murska Sobota · info@msms.si · 02 5211 038</t>
  </si>
  <si>
    <t xml:space="preserve">NAVODILA ZA IZPOLNJEVANJE</t>
  </si>
  <si>
    <t xml:space="preserve">KAKO IZPOLNITI OBRAČUN</t>
  </si>
  <si>
    <t xml:space="preserve">1.</t>
  </si>
  <si>
    <t xml:space="preserve">Izpolnite vse PODATKE O DELODAJALCU (sekcija 1) — modra polja.</t>
  </si>
  <si>
    <t xml:space="preserve">2.</t>
  </si>
  <si>
    <t xml:space="preserve">Izberite VRSTO RATE — ali boste vnesli Bruto/h ali Neto/h. Druga se izračuna avtomatsko.</t>
  </si>
  <si>
    <t xml:space="preserve">3.</t>
  </si>
  <si>
    <t xml:space="preserve">V tabelo ŠTUDENTI vpišite enega študenta na vrstico:</t>
  </si>
  <si>
    <t xml:space="preserve">   • Ime in priimek (npr. 'Janez Novak')</t>
  </si>
  <si>
    <t xml:space="preserve">   • Datum OD — prvi dan dela tega študenta</t>
  </si>
  <si>
    <t xml:space="preserve">   • Datum DO — zadnji dan dela tega študenta</t>
  </si>
  <si>
    <t xml:space="preserve">        (vsak študent ima lahko različno obdobje)</t>
  </si>
  <si>
    <t xml:space="preserve">   • Število ur — skupno število opravljenih ur v tem obdobju</t>
  </si>
  <si>
    <t xml:space="preserve">   • Bruto/h ALI Neto/h (glede na vašo izbiro v koraku 2)</t>
  </si>
  <si>
    <t xml:space="preserve">   • Opis dela / opomba (opcijsko)</t>
  </si>
  <si>
    <t xml:space="preserve">4.</t>
  </si>
  <si>
    <t xml:space="preserve">POVZETEK se izračuna avtomatsko — preverite skupni strošek delodajalca.</t>
  </si>
  <si>
    <t xml:space="preserve">5.</t>
  </si>
  <si>
    <t xml:space="preserve">Datoteko shranite z imenom: 'Obracun_[Naziv podjetja]_[Mesec_Leto].xlsx'</t>
  </si>
  <si>
    <t xml:space="preserve">6.</t>
  </si>
  <si>
    <t xml:space="preserve">Datoteko pošljite na info@msms.si ali oddajte preko spletne strani msms.si</t>
  </si>
  <si>
    <t xml:space="preserve">PRAVILA IN OPOMBE</t>
  </si>
  <si>
    <t xml:space="preserve">•</t>
  </si>
  <si>
    <t xml:space="preserve">PŠS bo študente identificiral po imenu in priimku iz svoje baze študentov.</t>
  </si>
  <si>
    <t xml:space="preserve">Datum OD in DO sta lahko enaka, če študent dela samo en dan.</t>
  </si>
  <si>
    <t xml:space="preserve">Vsak študent ima lahko različno obdobje dela — vnesite po dejanskem stanju.</t>
  </si>
  <si>
    <t xml:space="preserve">Število ur je lahko decimalno (npr. 4.5 za 4 ure 30 minut).</t>
  </si>
  <si>
    <t xml:space="preserve">Modra polja so namenjena vašemu vnosu. Siva polja se izračunajo avtomatsko.</t>
  </si>
  <si>
    <t xml:space="preserve">Strošek delodajalca vključuje: bruto + koncesije + prispevki + DDV.</t>
  </si>
  <si>
    <t xml:space="preserve">Vse rate so v EUR. Tisočice se ločijo s piko, decimale z vejico (slovenski format).</t>
  </si>
  <si>
    <t xml:space="preserve">Po prejemu obračuna PŠS preveri podatke in izda račun delodajalcu.</t>
  </si>
  <si>
    <t xml:space="preserve">KONTAKT</t>
  </si>
  <si>
    <t xml:space="preserve">Pomurski študentski servis</t>
  </si>
  <si>
    <t xml:space="preserve">Mladinski servis d.o.o.</t>
  </si>
  <si>
    <t xml:space="preserve">Zvezna ulica 10, 9000 Murska Sobota</t>
  </si>
  <si>
    <t xml:space="preserve">info@msms.si</t>
  </si>
  <si>
    <t xml:space="preserve">02 5211 038 ali 02 5348 410</t>
  </si>
  <si>
    <t xml:space="preserve">Spletna stran:</t>
  </si>
  <si>
    <t xml:space="preserve">www.msms.si</t>
  </si>
  <si>
    <t xml:space="preserve">Hvala za sodelovanje!</t>
  </si>
  <si>
    <t xml:space="preserve">DAJATVE IN PRISPEVKI — STOPNJE</t>
  </si>
  <si>
    <t xml:space="preserve">Veljavno od 1. maja 2026 · Informativni prikaz</t>
  </si>
  <si>
    <t xml:space="preserve">Postavka</t>
  </si>
  <si>
    <t xml:space="preserve">Stopnja</t>
  </si>
  <si>
    <t xml:space="preserve">Osnova</t>
  </si>
  <si>
    <t xml:space="preserve">PIZ — delojemalec (študent)</t>
  </si>
  <si>
    <t xml:space="preserve">Bruto izplačilo</t>
  </si>
  <si>
    <t xml:space="preserve">Koncesijska dajatev</t>
  </si>
  <si>
    <t xml:space="preserve">Dodatna koncesijska dajatev</t>
  </si>
  <si>
    <t xml:space="preserve">Normirani stroški (odbitek)</t>
  </si>
  <si>
    <t xml:space="preserve">PIZ — delodajalec</t>
  </si>
  <si>
    <t xml:space="preserve">Osnova (Bruto × 0.9)</t>
  </si>
  <si>
    <t xml:space="preserve">Zdravstveno zavarovanje</t>
  </si>
  <si>
    <t xml:space="preserve">Poškodbe pri delu</t>
  </si>
  <si>
    <t xml:space="preserve">Dolgotrajna oskrba</t>
  </si>
  <si>
    <t xml:space="preserve">Dajatve + prispevki</t>
  </si>
  <si>
    <t xml:space="preserve">PRIMER IZRAČUNA: 1 ura dela po 10€ bruto</t>
  </si>
  <si>
    <t xml:space="preserve">Bruto (delodajalec)</t>
  </si>
  <si>
    <t xml:space="preserve">10,00 €</t>
  </si>
  <si>
    <t xml:space="preserve">Vnos delodajalca</t>
  </si>
  <si>
    <t xml:space="preserve">− PIZ študent (13.95%)</t>
  </si>
  <si>
    <t xml:space="preserve">−1,395 €</t>
  </si>
  <si>
    <t xml:space="preserve">Odteg študentu</t>
  </si>
  <si>
    <t xml:space="preserve">Neto izplačilo študentu</t>
  </si>
  <si>
    <t xml:space="preserve">8,605 €</t>
  </si>
  <si>
    <t xml:space="preserve">Prejme študent</t>
  </si>
  <si>
    <t xml:space="preserve">Bruto (osnova za koncesije)</t>
  </si>
  <si>
    <t xml:space="preserve">+ Koncesija (16%)</t>
  </si>
  <si>
    <t xml:space="preserve">+1,60 €</t>
  </si>
  <si>
    <t xml:space="preserve">Plača delodajalec</t>
  </si>
  <si>
    <t xml:space="preserve">+ Dodatna koncesija (2%)</t>
  </si>
  <si>
    <t xml:space="preserve">+0,20 €</t>
  </si>
  <si>
    <t xml:space="preserve">Osnova prispevkov (10 × 0,9)</t>
  </si>
  <si>
    <t xml:space="preserve">9,00 €</t>
  </si>
  <si>
    <t xml:space="preserve">+ PIZ delodajalec (8.85%)</t>
  </si>
  <si>
    <t xml:space="preserve">+0,797 €</t>
  </si>
  <si>
    <t xml:space="preserve">+ ZZ (6.36%)</t>
  </si>
  <si>
    <t xml:space="preserve">+0,572 €</t>
  </si>
  <si>
    <t xml:space="preserve">+ Poškodbe (0.53%)</t>
  </si>
  <si>
    <t xml:space="preserve">+0,048 €</t>
  </si>
  <si>
    <t xml:space="preserve">+ Dolgotrajna oskrba (1%)</t>
  </si>
  <si>
    <t xml:space="preserve">+0,09 €</t>
  </si>
  <si>
    <t xml:space="preserve">3,307 €</t>
  </si>
  <si>
    <t xml:space="preserve">+ DDV (22% na dajatve)</t>
  </si>
  <si>
    <t xml:space="preserve">+0,728 €</t>
  </si>
  <si>
    <t xml:space="preserve">SKUPAJ STROŠEK DELODAJALCA</t>
  </si>
  <si>
    <t xml:space="preserve">14,035 €</t>
  </si>
  <si>
    <t xml:space="preserve">Za 1 uro dela po 10€ bruto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</si>
</sst>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.mm\.yyyy"/>
    <numFmt numFmtId="166" formatCode="0.00"/>
    <numFmt numFmtId="167" formatCode="#,##0.00&quot; €&quot;"/>
    <numFmt numFmtId="168" formatCode="#,##0.00"/>
    <numFmt numFmtId="169" formatCode="0.00%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E3A5F"/>
      <name val="Arial"/>
      <family val="0"/>
      <charset val="1"/>
    </font>
    <font>
      <b val="true"/>
      <sz val="13"/>
      <color rgb="FF1E3A5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E3A5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9"/>
      <color rgb="FF60606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E3A5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1E3A5F"/>
      <name val="Arial"/>
      <family val="0"/>
      <charset val="1"/>
    </font>
    <font>
      <b val="true"/>
      <i val="true"/>
      <sz val="10"/>
      <color rgb="FF1E3A5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4"/>
      <color rgb="FFFFE000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6"/>
      <color rgb="FF1E3A5F"/>
      <name val="Arial"/>
      <family val="0"/>
      <charset val="1"/>
    </font>
    <font>
      <sz val="10"/>
      <color rgb="FF30303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1"/>
      <color rgb="FFFFE000"/>
      <name val="Arial"/>
      <family val="0"/>
      <charset val="1"/>
    </font>
    <font>
      <i val="true"/>
      <sz val="10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FE000"/>
        <bgColor rgb="FFFFFF00"/>
      </patternFill>
    </fill>
    <fill>
      <patternFill patternType="solid">
        <fgColor rgb="FF1E3A5F"/>
        <bgColor rgb="FF303030"/>
      </patternFill>
    </fill>
    <fill>
      <patternFill patternType="solid">
        <fgColor rgb="FFE8EEF5"/>
        <bgColor rgb="FFF5F5F5"/>
      </patternFill>
    </fill>
    <fill>
      <patternFill patternType="solid">
        <fgColor rgb="FFF5F5F5"/>
        <bgColor rgb="FFE8EEF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 diagonalUp="false" diagonalDown="false">
      <left style="thin">
        <color rgb="FFBDBDBD"/>
      </left>
      <right/>
      <top style="thin">
        <color rgb="FFBDBDBD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8" fillId="5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3" fillId="6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8" fontId="7" fillId="6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7" fillId="6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5" fillId="6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7" fontId="17" fillId="4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9" fontId="7" fillId="0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6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9" fontId="7" fillId="6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20" fillId="0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3" fillId="4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4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BDBD"/>
      <rgbColor rgb="FF808080"/>
      <rgbColor rgb="FF9999FF"/>
      <rgbColor rgb="FF993366"/>
      <rgbColor rgb="FFF5F5F5"/>
      <rgbColor rgb="FFE8EE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E000"/>
      <rgbColor rgb="FFFF9900"/>
      <rgbColor rgb="FFFF6600"/>
      <rgbColor rgb="FF606060"/>
      <rgbColor rgb="FF969696"/>
      <rgbColor rgb="FF1E3A5F"/>
      <rgbColor rgb="FF339966"/>
      <rgbColor rgb="FF003300"/>
      <rgbColor rgb="FF333300"/>
      <rgbColor rgb="FF993300"/>
      <rgbColor rgb="FF993366"/>
      <rgbColor rgb="FF333399"/>
      <rgbColor rgb="FF3030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713880</xdr:colOff>
      <xdr:row>0</xdr:row>
      <xdr:rowOff>590040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13880" cy="590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5"/>
  <sheetViews>
    <sheetView showFormulas="false" showGridLines="fals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4"/>
    <col collapsed="false" customWidth="true" hidden="false" outlineLevel="0" max="4" min="3" style="0" width="12"/>
    <col collapsed="false" customWidth="true" hidden="false" outlineLevel="0" max="5" min="5" style="0" width="8"/>
    <col collapsed="false" customWidth="true" hidden="false" outlineLevel="0" max="7" min="6" style="0" width="11"/>
    <col collapsed="false" customWidth="true" hidden="false" outlineLevel="0" max="9" min="8" style="0" width="13"/>
    <col collapsed="false" customWidth="true" hidden="false" outlineLevel="0" max="10" min="10" style="0" width="15"/>
    <col collapsed="false" customWidth="true" hidden="false" outlineLevel="0" max="11" min="11" style="0" width="26"/>
  </cols>
  <sheetData>
    <row r="1" customFormat="false" ht="6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24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6" customFormat="false" ht="15" hidden="false" customHeight="false" outlineLevel="0" collapsed="false">
      <c r="A6" s="4" t="s">
        <v>3</v>
      </c>
      <c r="B6" s="5"/>
      <c r="C6" s="5"/>
      <c r="D6" s="5"/>
      <c r="E6" s="5"/>
      <c r="F6" s="4" t="s">
        <v>4</v>
      </c>
      <c r="G6" s="5"/>
      <c r="H6" s="5"/>
      <c r="I6" s="5"/>
      <c r="J6" s="5"/>
      <c r="K6" s="5"/>
    </row>
    <row r="7" customFormat="false" ht="15" hidden="false" customHeight="false" outlineLevel="0" collapsed="false">
      <c r="A7" s="4" t="s">
        <v>5</v>
      </c>
      <c r="B7" s="5"/>
      <c r="C7" s="5"/>
      <c r="D7" s="5"/>
      <c r="E7" s="5"/>
      <c r="F7" s="4" t="s">
        <v>6</v>
      </c>
      <c r="G7" s="5"/>
      <c r="H7" s="5"/>
      <c r="I7" s="5"/>
      <c r="J7" s="5"/>
      <c r="K7" s="5"/>
    </row>
    <row r="8" customFormat="false" ht="15" hidden="false" customHeight="false" outlineLevel="0" collapsed="false">
      <c r="A8" s="4" t="s">
        <v>7</v>
      </c>
      <c r="B8" s="5"/>
      <c r="C8" s="5"/>
      <c r="D8" s="5"/>
      <c r="E8" s="5"/>
      <c r="F8" s="4" t="s">
        <v>8</v>
      </c>
      <c r="G8" s="5"/>
      <c r="H8" s="5"/>
      <c r="I8" s="5"/>
      <c r="J8" s="5"/>
      <c r="K8" s="5"/>
    </row>
    <row r="9" customFormat="false" ht="15" hidden="false" customHeight="false" outlineLevel="0" collapsed="false">
      <c r="A9" s="4" t="s">
        <v>9</v>
      </c>
      <c r="B9" s="5"/>
      <c r="C9" s="5"/>
      <c r="D9" s="5"/>
      <c r="E9" s="5"/>
      <c r="F9" s="6"/>
      <c r="G9" s="6"/>
      <c r="H9" s="6"/>
      <c r="I9" s="6"/>
      <c r="J9" s="6"/>
      <c r="K9" s="6"/>
    </row>
    <row r="11" customFormat="false" ht="24" hidden="false" customHeight="true" outlineLevel="0" collapsed="false">
      <c r="A11" s="3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3" customFormat="false" ht="15" hidden="false" customHeight="false" outlineLevel="0" collapsed="false">
      <c r="A13" s="4" t="s">
        <v>11</v>
      </c>
      <c r="B13" s="7" t="s">
        <v>12</v>
      </c>
      <c r="C13" s="7"/>
      <c r="D13" s="7"/>
      <c r="E13" s="8" t="s">
        <v>13</v>
      </c>
      <c r="F13" s="8"/>
      <c r="G13" s="8"/>
      <c r="H13" s="8"/>
      <c r="I13" s="8"/>
      <c r="J13" s="8"/>
      <c r="K13" s="8"/>
    </row>
    <row r="15" customFormat="false" ht="24" hidden="false" customHeight="true" outlineLevel="0" collapsed="false">
      <c r="A15" s="3" t="s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7" customFormat="false" ht="36" hidden="false" customHeight="true" outlineLevel="0" collapsed="false">
      <c r="A17" s="9" t="s">
        <v>15</v>
      </c>
      <c r="B17" s="9" t="s">
        <v>16</v>
      </c>
      <c r="C17" s="9" t="s">
        <v>17</v>
      </c>
      <c r="D17" s="9" t="s">
        <v>18</v>
      </c>
      <c r="E17" s="9" t="s">
        <v>19</v>
      </c>
      <c r="F17" s="9" t="s">
        <v>20</v>
      </c>
      <c r="G17" s="9" t="s">
        <v>21</v>
      </c>
      <c r="H17" s="9" t="s">
        <v>22</v>
      </c>
      <c r="I17" s="9" t="s">
        <v>23</v>
      </c>
      <c r="J17" s="9" t="s">
        <v>24</v>
      </c>
      <c r="K17" s="9" t="s">
        <v>25</v>
      </c>
    </row>
    <row r="18" customFormat="false" ht="21.75" hidden="false" customHeight="true" outlineLevel="0" collapsed="false">
      <c r="A18" s="10" t="n">
        <v>1</v>
      </c>
      <c r="B18" s="5"/>
      <c r="C18" s="11"/>
      <c r="D18" s="11"/>
      <c r="E18" s="12"/>
      <c r="F18" s="13" t="str">
        <f aca="false">IF($B$13="Neto/h",IF(G18="","",G18/(1-0.1395)),"")</f>
        <v/>
      </c>
      <c r="G18" s="13" t="str">
        <f aca="false">IF($B$13="Bruto/h",IF(F18="","",F18*(1-0.1395)),"")</f>
        <v/>
      </c>
      <c r="H18" s="14" t="str">
        <f aca="false">IF(OR(E18="",F18=""),"",E18*F18)</f>
        <v/>
      </c>
      <c r="I18" s="14" t="str">
        <f aca="false">IF(OR(E18="",G18=""),"",E18*G18)</f>
        <v/>
      </c>
      <c r="J18" s="14" t="str">
        <f aca="false">IF(H18="","",H18+H18*0.18+H18*(1-0.1)*0.1674+(H18*0.18+H18*(1-0.1)*0.1674)*0.22)</f>
        <v/>
      </c>
      <c r="K18" s="15"/>
    </row>
    <row r="19" customFormat="false" ht="21.75" hidden="false" customHeight="true" outlineLevel="0" collapsed="false">
      <c r="A19" s="10" t="n">
        <v>2</v>
      </c>
      <c r="B19" s="5"/>
      <c r="C19" s="11"/>
      <c r="D19" s="11"/>
      <c r="E19" s="12"/>
      <c r="F19" s="13" t="str">
        <f aca="false">IF($B$13="Neto/h",IF(G19="","",G19/(1-0.1395)),"")</f>
        <v/>
      </c>
      <c r="G19" s="13" t="str">
        <f aca="false">IF($B$13="Bruto/h",IF(F19="","",F19*(1-0.1395)),"")</f>
        <v/>
      </c>
      <c r="H19" s="14" t="str">
        <f aca="false">IF(OR(E19="",F19=""),"",E19*F19)</f>
        <v/>
      </c>
      <c r="I19" s="14" t="str">
        <f aca="false">IF(OR(E19="",G19=""),"",E19*G19)</f>
        <v/>
      </c>
      <c r="J19" s="14" t="str">
        <f aca="false">IF(H19="","",H19+H19*0.18+H19*(1-0.1)*0.1674+(H19*0.18+H19*(1-0.1)*0.1674)*0.22)</f>
        <v/>
      </c>
      <c r="K19" s="15"/>
    </row>
    <row r="20" customFormat="false" ht="21.75" hidden="false" customHeight="true" outlineLevel="0" collapsed="false">
      <c r="A20" s="10" t="n">
        <v>3</v>
      </c>
      <c r="B20" s="5"/>
      <c r="C20" s="11"/>
      <c r="D20" s="11"/>
      <c r="E20" s="12"/>
      <c r="F20" s="13" t="str">
        <f aca="false">IF($B$13="Neto/h",IF(G20="","",G20/(1-0.1395)),"")</f>
        <v/>
      </c>
      <c r="G20" s="13" t="str">
        <f aca="false">IF($B$13="Bruto/h",IF(F20="","",F20*(1-0.1395)),"")</f>
        <v/>
      </c>
      <c r="H20" s="14" t="str">
        <f aca="false">IF(OR(E20="",F20=""),"",E20*F20)</f>
        <v/>
      </c>
      <c r="I20" s="14" t="str">
        <f aca="false">IF(OR(E20="",G20=""),"",E20*G20)</f>
        <v/>
      </c>
      <c r="J20" s="14" t="str">
        <f aca="false">IF(H20="","",H20+H20*0.18+H20*(1-0.1)*0.1674+(H20*0.18+H20*(1-0.1)*0.1674)*0.22)</f>
        <v/>
      </c>
      <c r="K20" s="15"/>
    </row>
    <row r="21" customFormat="false" ht="21.75" hidden="false" customHeight="true" outlineLevel="0" collapsed="false">
      <c r="A21" s="10" t="n">
        <v>4</v>
      </c>
      <c r="B21" s="5"/>
      <c r="C21" s="11"/>
      <c r="D21" s="11"/>
      <c r="E21" s="12"/>
      <c r="F21" s="13" t="str">
        <f aca="false">IF($B$13="Neto/h",IF(G21="","",G21/(1-0.1395)),"")</f>
        <v/>
      </c>
      <c r="G21" s="13" t="str">
        <f aca="false">IF($B$13="Bruto/h",IF(F21="","",F21*(1-0.1395)),"")</f>
        <v/>
      </c>
      <c r="H21" s="14" t="str">
        <f aca="false">IF(OR(E21="",F21=""),"",E21*F21)</f>
        <v/>
      </c>
      <c r="I21" s="14" t="str">
        <f aca="false">IF(OR(E21="",G21=""),"",E21*G21)</f>
        <v/>
      </c>
      <c r="J21" s="14" t="str">
        <f aca="false">IF(H21="","",H21+H21*0.18+H21*(1-0.1)*0.1674+(H21*0.18+H21*(1-0.1)*0.1674)*0.22)</f>
        <v/>
      </c>
      <c r="K21" s="15"/>
    </row>
    <row r="22" customFormat="false" ht="21.75" hidden="false" customHeight="true" outlineLevel="0" collapsed="false">
      <c r="A22" s="10" t="n">
        <v>5</v>
      </c>
      <c r="B22" s="5"/>
      <c r="C22" s="11"/>
      <c r="D22" s="11"/>
      <c r="E22" s="12"/>
      <c r="F22" s="13" t="str">
        <f aca="false">IF($B$13="Neto/h",IF(G22="","",G22/(1-0.1395)),"")</f>
        <v/>
      </c>
      <c r="G22" s="13" t="str">
        <f aca="false">IF($B$13="Bruto/h",IF(F22="","",F22*(1-0.1395)),"")</f>
        <v/>
      </c>
      <c r="H22" s="14" t="str">
        <f aca="false">IF(OR(E22="",F22=""),"",E22*F22)</f>
        <v/>
      </c>
      <c r="I22" s="14" t="str">
        <f aca="false">IF(OR(E22="",G22=""),"",E22*G22)</f>
        <v/>
      </c>
      <c r="J22" s="14" t="str">
        <f aca="false">IF(H22="","",H22+H22*0.18+H22*(1-0.1)*0.1674+(H22*0.18+H22*(1-0.1)*0.1674)*0.22)</f>
        <v/>
      </c>
      <c r="K22" s="15"/>
    </row>
    <row r="23" customFormat="false" ht="21.75" hidden="false" customHeight="true" outlineLevel="0" collapsed="false">
      <c r="A23" s="10" t="n">
        <v>6</v>
      </c>
      <c r="B23" s="5"/>
      <c r="C23" s="11"/>
      <c r="D23" s="11"/>
      <c r="E23" s="12"/>
      <c r="F23" s="13" t="str">
        <f aca="false">IF($B$13="Neto/h",IF(G23="","",G23/(1-0.1395)),"")</f>
        <v/>
      </c>
      <c r="G23" s="13" t="str">
        <f aca="false">IF($B$13="Bruto/h",IF(F23="","",F23*(1-0.1395)),"")</f>
        <v/>
      </c>
      <c r="H23" s="14" t="str">
        <f aca="false">IF(OR(E23="",F23=""),"",E23*F23)</f>
        <v/>
      </c>
      <c r="I23" s="14" t="str">
        <f aca="false">IF(OR(E23="",G23=""),"",E23*G23)</f>
        <v/>
      </c>
      <c r="J23" s="14" t="str">
        <f aca="false">IF(H23="","",H23+H23*0.18+H23*(1-0.1)*0.1674+(H23*0.18+H23*(1-0.1)*0.1674)*0.22)</f>
        <v/>
      </c>
      <c r="K23" s="15"/>
    </row>
    <row r="24" customFormat="false" ht="21.75" hidden="false" customHeight="true" outlineLevel="0" collapsed="false">
      <c r="A24" s="10" t="n">
        <v>7</v>
      </c>
      <c r="B24" s="5"/>
      <c r="C24" s="11"/>
      <c r="D24" s="11"/>
      <c r="E24" s="12"/>
      <c r="F24" s="13" t="str">
        <f aca="false">IF($B$13="Neto/h",IF(G24="","",G24/(1-0.1395)),"")</f>
        <v/>
      </c>
      <c r="G24" s="13" t="str">
        <f aca="false">IF($B$13="Bruto/h",IF(F24="","",F24*(1-0.1395)),"")</f>
        <v/>
      </c>
      <c r="H24" s="14" t="str">
        <f aca="false">IF(OR(E24="",F24=""),"",E24*F24)</f>
        <v/>
      </c>
      <c r="I24" s="14" t="str">
        <f aca="false">IF(OR(E24="",G24=""),"",E24*G24)</f>
        <v/>
      </c>
      <c r="J24" s="14" t="str">
        <f aca="false">IF(H24="","",H24+H24*0.18+H24*(1-0.1)*0.1674+(H24*0.18+H24*(1-0.1)*0.1674)*0.22)</f>
        <v/>
      </c>
      <c r="K24" s="15"/>
    </row>
    <row r="25" customFormat="false" ht="21.75" hidden="false" customHeight="true" outlineLevel="0" collapsed="false">
      <c r="A25" s="10" t="n">
        <v>8</v>
      </c>
      <c r="B25" s="5"/>
      <c r="C25" s="11"/>
      <c r="D25" s="11"/>
      <c r="E25" s="12"/>
      <c r="F25" s="13" t="str">
        <f aca="false">IF($B$13="Neto/h",IF(G25="","",G25/(1-0.1395)),"")</f>
        <v/>
      </c>
      <c r="G25" s="13" t="str">
        <f aca="false">IF($B$13="Bruto/h",IF(F25="","",F25*(1-0.1395)),"")</f>
        <v/>
      </c>
      <c r="H25" s="14" t="str">
        <f aca="false">IF(OR(E25="",F25=""),"",E25*F25)</f>
        <v/>
      </c>
      <c r="I25" s="14" t="str">
        <f aca="false">IF(OR(E25="",G25=""),"",E25*G25)</f>
        <v/>
      </c>
      <c r="J25" s="14" t="str">
        <f aca="false">IF(H25="","",H25+H25*0.18+H25*(1-0.1)*0.1674+(H25*0.18+H25*(1-0.1)*0.1674)*0.22)</f>
        <v/>
      </c>
      <c r="K25" s="15"/>
    </row>
    <row r="26" customFormat="false" ht="21.75" hidden="false" customHeight="true" outlineLevel="0" collapsed="false">
      <c r="A26" s="10" t="n">
        <v>9</v>
      </c>
      <c r="B26" s="5"/>
      <c r="C26" s="11"/>
      <c r="D26" s="11"/>
      <c r="E26" s="12"/>
      <c r="F26" s="13" t="str">
        <f aca="false">IF($B$13="Neto/h",IF(G26="","",G26/(1-0.1395)),"")</f>
        <v/>
      </c>
      <c r="G26" s="13" t="str">
        <f aca="false">IF($B$13="Bruto/h",IF(F26="","",F26*(1-0.1395)),"")</f>
        <v/>
      </c>
      <c r="H26" s="14" t="str">
        <f aca="false">IF(OR(E26="",F26=""),"",E26*F26)</f>
        <v/>
      </c>
      <c r="I26" s="14" t="str">
        <f aca="false">IF(OR(E26="",G26=""),"",E26*G26)</f>
        <v/>
      </c>
      <c r="J26" s="14" t="str">
        <f aca="false">IF(H26="","",H26+H26*0.18+H26*(1-0.1)*0.1674+(H26*0.18+H26*(1-0.1)*0.1674)*0.22)</f>
        <v/>
      </c>
      <c r="K26" s="15"/>
    </row>
    <row r="27" customFormat="false" ht="21.75" hidden="false" customHeight="true" outlineLevel="0" collapsed="false">
      <c r="A27" s="10" t="n">
        <v>10</v>
      </c>
      <c r="B27" s="5"/>
      <c r="C27" s="11"/>
      <c r="D27" s="11"/>
      <c r="E27" s="12"/>
      <c r="F27" s="13" t="str">
        <f aca="false">IF($B$13="Neto/h",IF(G27="","",G27/(1-0.1395)),"")</f>
        <v/>
      </c>
      <c r="G27" s="13" t="str">
        <f aca="false">IF($B$13="Bruto/h",IF(F27="","",F27*(1-0.1395)),"")</f>
        <v/>
      </c>
      <c r="H27" s="14" t="str">
        <f aca="false">IF(OR(E27="",F27=""),"",E27*F27)</f>
        <v/>
      </c>
      <c r="I27" s="14" t="str">
        <f aca="false">IF(OR(E27="",G27=""),"",E27*G27)</f>
        <v/>
      </c>
      <c r="J27" s="14" t="str">
        <f aca="false">IF(H27="","",H27+H27*0.18+H27*(1-0.1)*0.1674+(H27*0.18+H27*(1-0.1)*0.1674)*0.22)</f>
        <v/>
      </c>
      <c r="K27" s="15"/>
    </row>
    <row r="28" customFormat="false" ht="21.75" hidden="false" customHeight="true" outlineLevel="0" collapsed="false">
      <c r="A28" s="10" t="n">
        <v>11</v>
      </c>
      <c r="B28" s="5"/>
      <c r="C28" s="11"/>
      <c r="D28" s="11"/>
      <c r="E28" s="12"/>
      <c r="F28" s="13" t="str">
        <f aca="false">IF($B$13="Neto/h",IF(G28="","",G28/(1-0.1395)),"")</f>
        <v/>
      </c>
      <c r="G28" s="13" t="str">
        <f aca="false">IF($B$13="Bruto/h",IF(F28="","",F28*(1-0.1395)),"")</f>
        <v/>
      </c>
      <c r="H28" s="14" t="str">
        <f aca="false">IF(OR(E28="",F28=""),"",E28*F28)</f>
        <v/>
      </c>
      <c r="I28" s="14" t="str">
        <f aca="false">IF(OR(E28="",G28=""),"",E28*G28)</f>
        <v/>
      </c>
      <c r="J28" s="14" t="str">
        <f aca="false">IF(H28="","",H28+H28*0.18+H28*(1-0.1)*0.1674+(H28*0.18+H28*(1-0.1)*0.1674)*0.22)</f>
        <v/>
      </c>
      <c r="K28" s="15"/>
    </row>
    <row r="29" customFormat="false" ht="21.75" hidden="false" customHeight="true" outlineLevel="0" collapsed="false">
      <c r="A29" s="10" t="n">
        <v>12</v>
      </c>
      <c r="B29" s="5"/>
      <c r="C29" s="11"/>
      <c r="D29" s="11"/>
      <c r="E29" s="12"/>
      <c r="F29" s="13" t="str">
        <f aca="false">IF($B$13="Neto/h",IF(G29="","",G29/(1-0.1395)),"")</f>
        <v/>
      </c>
      <c r="G29" s="13" t="str">
        <f aca="false">IF($B$13="Bruto/h",IF(F29="","",F29*(1-0.1395)),"")</f>
        <v/>
      </c>
      <c r="H29" s="14" t="str">
        <f aca="false">IF(OR(E29="",F29=""),"",E29*F29)</f>
        <v/>
      </c>
      <c r="I29" s="14" t="str">
        <f aca="false">IF(OR(E29="",G29=""),"",E29*G29)</f>
        <v/>
      </c>
      <c r="J29" s="14" t="str">
        <f aca="false">IF(H29="","",H29+H29*0.18+H29*(1-0.1)*0.1674+(H29*0.18+H29*(1-0.1)*0.1674)*0.22)</f>
        <v/>
      </c>
      <c r="K29" s="15"/>
    </row>
    <row r="30" customFormat="false" ht="21.75" hidden="false" customHeight="true" outlineLevel="0" collapsed="false">
      <c r="A30" s="10" t="n">
        <v>13</v>
      </c>
      <c r="B30" s="5"/>
      <c r="C30" s="11"/>
      <c r="D30" s="11"/>
      <c r="E30" s="12"/>
      <c r="F30" s="13" t="str">
        <f aca="false">IF($B$13="Neto/h",IF(G30="","",G30/(1-0.1395)),"")</f>
        <v/>
      </c>
      <c r="G30" s="13" t="str">
        <f aca="false">IF($B$13="Bruto/h",IF(F30="","",F30*(1-0.1395)),"")</f>
        <v/>
      </c>
      <c r="H30" s="14" t="str">
        <f aca="false">IF(OR(E30="",F30=""),"",E30*F30)</f>
        <v/>
      </c>
      <c r="I30" s="14" t="str">
        <f aca="false">IF(OR(E30="",G30=""),"",E30*G30)</f>
        <v/>
      </c>
      <c r="J30" s="14" t="str">
        <f aca="false">IF(H30="","",H30+H30*0.18+H30*(1-0.1)*0.1674+(H30*0.18+H30*(1-0.1)*0.1674)*0.22)</f>
        <v/>
      </c>
      <c r="K30" s="15"/>
    </row>
    <row r="31" customFormat="false" ht="21.75" hidden="false" customHeight="true" outlineLevel="0" collapsed="false">
      <c r="A31" s="10" t="n">
        <v>14</v>
      </c>
      <c r="B31" s="5"/>
      <c r="C31" s="11"/>
      <c r="D31" s="11"/>
      <c r="E31" s="12"/>
      <c r="F31" s="13" t="str">
        <f aca="false">IF($B$13="Neto/h",IF(G31="","",G31/(1-0.1395)),"")</f>
        <v/>
      </c>
      <c r="G31" s="13" t="str">
        <f aca="false">IF($B$13="Bruto/h",IF(F31="","",F31*(1-0.1395)),"")</f>
        <v/>
      </c>
      <c r="H31" s="14" t="str">
        <f aca="false">IF(OR(E31="",F31=""),"",E31*F31)</f>
        <v/>
      </c>
      <c r="I31" s="14" t="str">
        <f aca="false">IF(OR(E31="",G31=""),"",E31*G31)</f>
        <v/>
      </c>
      <c r="J31" s="14" t="str">
        <f aca="false">IF(H31="","",H31+H31*0.18+H31*(1-0.1)*0.1674+(H31*0.18+H31*(1-0.1)*0.1674)*0.22)</f>
        <v/>
      </c>
      <c r="K31" s="15"/>
    </row>
    <row r="32" customFormat="false" ht="21.75" hidden="false" customHeight="true" outlineLevel="0" collapsed="false">
      <c r="A32" s="10" t="n">
        <v>15</v>
      </c>
      <c r="B32" s="5"/>
      <c r="C32" s="11"/>
      <c r="D32" s="11"/>
      <c r="E32" s="12"/>
      <c r="F32" s="13" t="str">
        <f aca="false">IF($B$13="Neto/h",IF(G32="","",G32/(1-0.1395)),"")</f>
        <v/>
      </c>
      <c r="G32" s="13" t="str">
        <f aca="false">IF($B$13="Bruto/h",IF(F32="","",F32*(1-0.1395)),"")</f>
        <v/>
      </c>
      <c r="H32" s="14" t="str">
        <f aca="false">IF(OR(E32="",F32=""),"",E32*F32)</f>
        <v/>
      </c>
      <c r="I32" s="14" t="str">
        <f aca="false">IF(OR(E32="",G32=""),"",E32*G32)</f>
        <v/>
      </c>
      <c r="J32" s="14" t="str">
        <f aca="false">IF(H32="","",H32+H32*0.18+H32*(1-0.1)*0.1674+(H32*0.18+H32*(1-0.1)*0.1674)*0.22)</f>
        <v/>
      </c>
      <c r="K32" s="15"/>
    </row>
    <row r="33" customFormat="false" ht="21.75" hidden="false" customHeight="true" outlineLevel="0" collapsed="false">
      <c r="A33" s="10" t="n">
        <v>16</v>
      </c>
      <c r="B33" s="5"/>
      <c r="C33" s="11"/>
      <c r="D33" s="11"/>
      <c r="E33" s="12"/>
      <c r="F33" s="13" t="str">
        <f aca="false">IF($B$13="Neto/h",IF(G33="","",G33/(1-0.1395)),"")</f>
        <v/>
      </c>
      <c r="G33" s="13" t="str">
        <f aca="false">IF($B$13="Bruto/h",IF(F33="","",F33*(1-0.1395)),"")</f>
        <v/>
      </c>
      <c r="H33" s="14" t="str">
        <f aca="false">IF(OR(E33="",F33=""),"",E33*F33)</f>
        <v/>
      </c>
      <c r="I33" s="14" t="str">
        <f aca="false">IF(OR(E33="",G33=""),"",E33*G33)</f>
        <v/>
      </c>
      <c r="J33" s="14" t="str">
        <f aca="false">IF(H33="","",H33+H33*0.18+H33*(1-0.1)*0.1674+(H33*0.18+H33*(1-0.1)*0.1674)*0.22)</f>
        <v/>
      </c>
      <c r="K33" s="15"/>
    </row>
    <row r="34" customFormat="false" ht="21.75" hidden="false" customHeight="true" outlineLevel="0" collapsed="false">
      <c r="A34" s="10" t="n">
        <v>17</v>
      </c>
      <c r="B34" s="5"/>
      <c r="C34" s="11"/>
      <c r="D34" s="11"/>
      <c r="E34" s="12"/>
      <c r="F34" s="13" t="str">
        <f aca="false">IF($B$13="Neto/h",IF(G34="","",G34/(1-0.1395)),"")</f>
        <v/>
      </c>
      <c r="G34" s="13" t="str">
        <f aca="false">IF($B$13="Bruto/h",IF(F34="","",F34*(1-0.1395)),"")</f>
        <v/>
      </c>
      <c r="H34" s="14" t="str">
        <f aca="false">IF(OR(E34="",F34=""),"",E34*F34)</f>
        <v/>
      </c>
      <c r="I34" s="14" t="str">
        <f aca="false">IF(OR(E34="",G34=""),"",E34*G34)</f>
        <v/>
      </c>
      <c r="J34" s="14" t="str">
        <f aca="false">IF(H34="","",H34+H34*0.18+H34*(1-0.1)*0.1674+(H34*0.18+H34*(1-0.1)*0.1674)*0.22)</f>
        <v/>
      </c>
      <c r="K34" s="15"/>
    </row>
    <row r="35" customFormat="false" ht="21.75" hidden="false" customHeight="true" outlineLevel="0" collapsed="false">
      <c r="A35" s="10" t="n">
        <v>18</v>
      </c>
      <c r="B35" s="5"/>
      <c r="C35" s="11"/>
      <c r="D35" s="11"/>
      <c r="E35" s="12"/>
      <c r="F35" s="13" t="str">
        <f aca="false">IF($B$13="Neto/h",IF(G35="","",G35/(1-0.1395)),"")</f>
        <v/>
      </c>
      <c r="G35" s="13" t="str">
        <f aca="false">IF($B$13="Bruto/h",IF(F35="","",F35*(1-0.1395)),"")</f>
        <v/>
      </c>
      <c r="H35" s="14" t="str">
        <f aca="false">IF(OR(E35="",F35=""),"",E35*F35)</f>
        <v/>
      </c>
      <c r="I35" s="14" t="str">
        <f aca="false">IF(OR(E35="",G35=""),"",E35*G35)</f>
        <v/>
      </c>
      <c r="J35" s="14" t="str">
        <f aca="false">IF(H35="","",H35+H35*0.18+H35*(1-0.1)*0.1674+(H35*0.18+H35*(1-0.1)*0.1674)*0.22)</f>
        <v/>
      </c>
      <c r="K35" s="15"/>
    </row>
    <row r="36" customFormat="false" ht="21.75" hidden="false" customHeight="true" outlineLevel="0" collapsed="false">
      <c r="A36" s="10" t="n">
        <v>19</v>
      </c>
      <c r="B36" s="5"/>
      <c r="C36" s="11"/>
      <c r="D36" s="11"/>
      <c r="E36" s="12"/>
      <c r="F36" s="13" t="str">
        <f aca="false">IF($B$13="Neto/h",IF(G36="","",G36/(1-0.1395)),"")</f>
        <v/>
      </c>
      <c r="G36" s="13" t="str">
        <f aca="false">IF($B$13="Bruto/h",IF(F36="","",F36*(1-0.1395)),"")</f>
        <v/>
      </c>
      <c r="H36" s="14" t="str">
        <f aca="false">IF(OR(E36="",F36=""),"",E36*F36)</f>
        <v/>
      </c>
      <c r="I36" s="14" t="str">
        <f aca="false">IF(OR(E36="",G36=""),"",E36*G36)</f>
        <v/>
      </c>
      <c r="J36" s="14" t="str">
        <f aca="false">IF(H36="","",H36+H36*0.18+H36*(1-0.1)*0.1674+(H36*0.18+H36*(1-0.1)*0.1674)*0.22)</f>
        <v/>
      </c>
      <c r="K36" s="15"/>
    </row>
    <row r="37" customFormat="false" ht="21.75" hidden="false" customHeight="true" outlineLevel="0" collapsed="false">
      <c r="A37" s="10" t="n">
        <v>20</v>
      </c>
      <c r="B37" s="5"/>
      <c r="C37" s="11"/>
      <c r="D37" s="11"/>
      <c r="E37" s="12"/>
      <c r="F37" s="13" t="str">
        <f aca="false">IF($B$13="Neto/h",IF(G37="","",G37/(1-0.1395)),"")</f>
        <v/>
      </c>
      <c r="G37" s="13" t="str">
        <f aca="false">IF($B$13="Bruto/h",IF(F37="","",F37*(1-0.1395)),"")</f>
        <v/>
      </c>
      <c r="H37" s="14" t="str">
        <f aca="false">IF(OR(E37="",F37=""),"",E37*F37)</f>
        <v/>
      </c>
      <c r="I37" s="14" t="str">
        <f aca="false">IF(OR(E37="",G37=""),"",E37*G37)</f>
        <v/>
      </c>
      <c r="J37" s="14" t="str">
        <f aca="false">IF(H37="","",H37+H37*0.18+H37*(1-0.1)*0.1674+(H37*0.18+H37*(1-0.1)*0.1674)*0.22)</f>
        <v/>
      </c>
      <c r="K37" s="15"/>
    </row>
    <row r="38" customFormat="false" ht="21.75" hidden="false" customHeight="true" outlineLevel="0" collapsed="false">
      <c r="A38" s="10" t="n">
        <v>21</v>
      </c>
      <c r="B38" s="5"/>
      <c r="C38" s="11"/>
      <c r="D38" s="11"/>
      <c r="E38" s="12"/>
      <c r="F38" s="13" t="str">
        <f aca="false">IF($B$13="Neto/h",IF(G38="","",G38/(1-0.1395)),"")</f>
        <v/>
      </c>
      <c r="G38" s="13" t="str">
        <f aca="false">IF($B$13="Bruto/h",IF(F38="","",F38*(1-0.1395)),"")</f>
        <v/>
      </c>
      <c r="H38" s="14" t="str">
        <f aca="false">IF(OR(E38="",F38=""),"",E38*F38)</f>
        <v/>
      </c>
      <c r="I38" s="14" t="str">
        <f aca="false">IF(OR(E38="",G38=""),"",E38*G38)</f>
        <v/>
      </c>
      <c r="J38" s="14" t="str">
        <f aca="false">IF(H38="","",H38+H38*0.18+H38*(1-0.1)*0.1674+(H38*0.18+H38*(1-0.1)*0.1674)*0.22)</f>
        <v/>
      </c>
      <c r="K38" s="15"/>
    </row>
    <row r="39" customFormat="false" ht="21.75" hidden="false" customHeight="true" outlineLevel="0" collapsed="false">
      <c r="A39" s="10" t="n">
        <v>22</v>
      </c>
      <c r="B39" s="5"/>
      <c r="C39" s="11"/>
      <c r="D39" s="11"/>
      <c r="E39" s="12"/>
      <c r="F39" s="13" t="str">
        <f aca="false">IF($B$13="Neto/h",IF(G39="","",G39/(1-0.1395)),"")</f>
        <v/>
      </c>
      <c r="G39" s="13" t="str">
        <f aca="false">IF($B$13="Bruto/h",IF(F39="","",F39*(1-0.1395)),"")</f>
        <v/>
      </c>
      <c r="H39" s="14" t="str">
        <f aca="false">IF(OR(E39="",F39=""),"",E39*F39)</f>
        <v/>
      </c>
      <c r="I39" s="14" t="str">
        <f aca="false">IF(OR(E39="",G39=""),"",E39*G39)</f>
        <v/>
      </c>
      <c r="J39" s="14" t="str">
        <f aca="false">IF(H39="","",H39+H39*0.18+H39*(1-0.1)*0.1674+(H39*0.18+H39*(1-0.1)*0.1674)*0.22)</f>
        <v/>
      </c>
      <c r="K39" s="15"/>
    </row>
    <row r="40" customFormat="false" ht="21.75" hidden="false" customHeight="true" outlineLevel="0" collapsed="false">
      <c r="A40" s="10" t="n">
        <v>23</v>
      </c>
      <c r="B40" s="5"/>
      <c r="C40" s="11"/>
      <c r="D40" s="11"/>
      <c r="E40" s="12"/>
      <c r="F40" s="13" t="str">
        <f aca="false">IF($B$13="Neto/h",IF(G40="","",G40/(1-0.1395)),"")</f>
        <v/>
      </c>
      <c r="G40" s="13" t="str">
        <f aca="false">IF($B$13="Bruto/h",IF(F40="","",F40*(1-0.1395)),"")</f>
        <v/>
      </c>
      <c r="H40" s="14" t="str">
        <f aca="false">IF(OR(E40="",F40=""),"",E40*F40)</f>
        <v/>
      </c>
      <c r="I40" s="14" t="str">
        <f aca="false">IF(OR(E40="",G40=""),"",E40*G40)</f>
        <v/>
      </c>
      <c r="J40" s="14" t="str">
        <f aca="false">IF(H40="","",H40+H40*0.18+H40*(1-0.1)*0.1674+(H40*0.18+H40*(1-0.1)*0.1674)*0.22)</f>
        <v/>
      </c>
      <c r="K40" s="15"/>
    </row>
    <row r="41" customFormat="false" ht="21.75" hidden="false" customHeight="true" outlineLevel="0" collapsed="false">
      <c r="A41" s="10" t="n">
        <v>24</v>
      </c>
      <c r="B41" s="5"/>
      <c r="C41" s="11"/>
      <c r="D41" s="11"/>
      <c r="E41" s="12"/>
      <c r="F41" s="13" t="str">
        <f aca="false">IF($B$13="Neto/h",IF(G41="","",G41/(1-0.1395)),"")</f>
        <v/>
      </c>
      <c r="G41" s="13" t="str">
        <f aca="false">IF($B$13="Bruto/h",IF(F41="","",F41*(1-0.1395)),"")</f>
        <v/>
      </c>
      <c r="H41" s="14" t="str">
        <f aca="false">IF(OR(E41="",F41=""),"",E41*F41)</f>
        <v/>
      </c>
      <c r="I41" s="14" t="str">
        <f aca="false">IF(OR(E41="",G41=""),"",E41*G41)</f>
        <v/>
      </c>
      <c r="J41" s="14" t="str">
        <f aca="false">IF(H41="","",H41+H41*0.18+H41*(1-0.1)*0.1674+(H41*0.18+H41*(1-0.1)*0.1674)*0.22)</f>
        <v/>
      </c>
      <c r="K41" s="15"/>
    </row>
    <row r="42" customFormat="false" ht="21.75" hidden="false" customHeight="true" outlineLevel="0" collapsed="false">
      <c r="A42" s="10" t="n">
        <v>25</v>
      </c>
      <c r="B42" s="5"/>
      <c r="C42" s="11"/>
      <c r="D42" s="11"/>
      <c r="E42" s="12"/>
      <c r="F42" s="13" t="str">
        <f aca="false">IF($B$13="Neto/h",IF(G42="","",G42/(1-0.1395)),"")</f>
        <v/>
      </c>
      <c r="G42" s="13" t="str">
        <f aca="false">IF($B$13="Bruto/h",IF(F42="","",F42*(1-0.1395)),"")</f>
        <v/>
      </c>
      <c r="H42" s="14" t="str">
        <f aca="false">IF(OR(E42="",F42=""),"",E42*F42)</f>
        <v/>
      </c>
      <c r="I42" s="14" t="str">
        <f aca="false">IF(OR(E42="",G42=""),"",E42*G42)</f>
        <v/>
      </c>
      <c r="J42" s="14" t="str">
        <f aca="false">IF(H42="","",H42+H42*0.18+H42*(1-0.1)*0.1674+(H42*0.18+H42*(1-0.1)*0.1674)*0.22)</f>
        <v/>
      </c>
      <c r="K42" s="15"/>
    </row>
    <row r="43" customFormat="false" ht="21.75" hidden="false" customHeight="true" outlineLevel="0" collapsed="false">
      <c r="A43" s="10" t="n">
        <v>26</v>
      </c>
      <c r="B43" s="5"/>
      <c r="C43" s="11"/>
      <c r="D43" s="11"/>
      <c r="E43" s="12"/>
      <c r="F43" s="13" t="str">
        <f aca="false">IF($B$13="Neto/h",IF(G43="","",G43/(1-0.1395)),"")</f>
        <v/>
      </c>
      <c r="G43" s="13" t="str">
        <f aca="false">IF($B$13="Bruto/h",IF(F43="","",F43*(1-0.1395)),"")</f>
        <v/>
      </c>
      <c r="H43" s="14" t="str">
        <f aca="false">IF(OR(E43="",F43=""),"",E43*F43)</f>
        <v/>
      </c>
      <c r="I43" s="14" t="str">
        <f aca="false">IF(OR(E43="",G43=""),"",E43*G43)</f>
        <v/>
      </c>
      <c r="J43" s="14" t="str">
        <f aca="false">IF(H43="","",H43+H43*0.18+H43*(1-0.1)*0.1674+(H43*0.18+H43*(1-0.1)*0.1674)*0.22)</f>
        <v/>
      </c>
      <c r="K43" s="15"/>
    </row>
    <row r="44" customFormat="false" ht="21.75" hidden="false" customHeight="true" outlineLevel="0" collapsed="false">
      <c r="A44" s="10" t="n">
        <v>27</v>
      </c>
      <c r="B44" s="5"/>
      <c r="C44" s="11"/>
      <c r="D44" s="11"/>
      <c r="E44" s="12"/>
      <c r="F44" s="13" t="str">
        <f aca="false">IF($B$13="Neto/h",IF(G44="","",G44/(1-0.1395)),"")</f>
        <v/>
      </c>
      <c r="G44" s="13" t="str">
        <f aca="false">IF($B$13="Bruto/h",IF(F44="","",F44*(1-0.1395)),"")</f>
        <v/>
      </c>
      <c r="H44" s="14" t="str">
        <f aca="false">IF(OR(E44="",F44=""),"",E44*F44)</f>
        <v/>
      </c>
      <c r="I44" s="14" t="str">
        <f aca="false">IF(OR(E44="",G44=""),"",E44*G44)</f>
        <v/>
      </c>
      <c r="J44" s="14" t="str">
        <f aca="false">IF(H44="","",H44+H44*0.18+H44*(1-0.1)*0.1674+(H44*0.18+H44*(1-0.1)*0.1674)*0.22)</f>
        <v/>
      </c>
      <c r="K44" s="15"/>
    </row>
    <row r="45" customFormat="false" ht="21.75" hidden="false" customHeight="true" outlineLevel="0" collapsed="false">
      <c r="A45" s="10" t="n">
        <v>28</v>
      </c>
      <c r="B45" s="5"/>
      <c r="C45" s="11"/>
      <c r="D45" s="11"/>
      <c r="E45" s="12"/>
      <c r="F45" s="13" t="str">
        <f aca="false">IF($B$13="Neto/h",IF(G45="","",G45/(1-0.1395)),"")</f>
        <v/>
      </c>
      <c r="G45" s="13" t="str">
        <f aca="false">IF($B$13="Bruto/h",IF(F45="","",F45*(1-0.1395)),"")</f>
        <v/>
      </c>
      <c r="H45" s="14" t="str">
        <f aca="false">IF(OR(E45="",F45=""),"",E45*F45)</f>
        <v/>
      </c>
      <c r="I45" s="14" t="str">
        <f aca="false">IF(OR(E45="",G45=""),"",E45*G45)</f>
        <v/>
      </c>
      <c r="J45" s="14" t="str">
        <f aca="false">IF(H45="","",H45+H45*0.18+H45*(1-0.1)*0.1674+(H45*0.18+H45*(1-0.1)*0.1674)*0.22)</f>
        <v/>
      </c>
      <c r="K45" s="15"/>
    </row>
    <row r="46" customFormat="false" ht="21.75" hidden="false" customHeight="true" outlineLevel="0" collapsed="false">
      <c r="A46" s="10" t="n">
        <v>29</v>
      </c>
      <c r="B46" s="5"/>
      <c r="C46" s="11"/>
      <c r="D46" s="11"/>
      <c r="E46" s="12"/>
      <c r="F46" s="13" t="str">
        <f aca="false">IF($B$13="Neto/h",IF(G46="","",G46/(1-0.1395)),"")</f>
        <v/>
      </c>
      <c r="G46" s="13" t="str">
        <f aca="false">IF($B$13="Bruto/h",IF(F46="","",F46*(1-0.1395)),"")</f>
        <v/>
      </c>
      <c r="H46" s="14" t="str">
        <f aca="false">IF(OR(E46="",F46=""),"",E46*F46)</f>
        <v/>
      </c>
      <c r="I46" s="14" t="str">
        <f aca="false">IF(OR(E46="",G46=""),"",E46*G46)</f>
        <v/>
      </c>
      <c r="J46" s="14" t="str">
        <f aca="false">IF(H46="","",H46+H46*0.18+H46*(1-0.1)*0.1674+(H46*0.18+H46*(1-0.1)*0.1674)*0.22)</f>
        <v/>
      </c>
      <c r="K46" s="15"/>
    </row>
    <row r="47" customFormat="false" ht="21.75" hidden="false" customHeight="true" outlineLevel="0" collapsed="false">
      <c r="A47" s="10" t="n">
        <v>30</v>
      </c>
      <c r="B47" s="5"/>
      <c r="C47" s="11"/>
      <c r="D47" s="11"/>
      <c r="E47" s="12"/>
      <c r="F47" s="13" t="str">
        <f aca="false">IF($B$13="Neto/h",IF(G47="","",G47/(1-0.1395)),"")</f>
        <v/>
      </c>
      <c r="G47" s="13" t="str">
        <f aca="false">IF($B$13="Bruto/h",IF(F47="","",F47*(1-0.1395)),"")</f>
        <v/>
      </c>
      <c r="H47" s="14" t="str">
        <f aca="false">IF(OR(E47="",F47=""),"",E47*F47)</f>
        <v/>
      </c>
      <c r="I47" s="14" t="str">
        <f aca="false">IF(OR(E47="",G47=""),"",E47*G47)</f>
        <v/>
      </c>
      <c r="J47" s="14" t="str">
        <f aca="false">IF(H47="","",H47+H47*0.18+H47*(1-0.1)*0.1674+(H47*0.18+H47*(1-0.1)*0.1674)*0.22)</f>
        <v/>
      </c>
      <c r="K47" s="15"/>
    </row>
    <row r="49" customFormat="false" ht="24" hidden="false" customHeight="true" outlineLevel="0" collapsed="false">
      <c r="A49" s="3" t="s">
        <v>26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1" customFormat="false" ht="15" hidden="false" customHeight="false" outlineLevel="0" collapsed="false">
      <c r="A51" s="16" t="s">
        <v>27</v>
      </c>
      <c r="B51" s="16"/>
      <c r="C51" s="16"/>
      <c r="D51" s="16"/>
      <c r="E51" s="16"/>
      <c r="F51" s="16"/>
      <c r="G51" s="17" t="n">
        <f aca="false">SUMIF(E18:E47,"&gt;0")</f>
        <v>0</v>
      </c>
      <c r="H51" s="17"/>
      <c r="I51" s="17"/>
      <c r="J51" s="17"/>
      <c r="K51" s="17"/>
    </row>
    <row r="52" customFormat="false" ht="15" hidden="false" customHeight="false" outlineLevel="0" collapsed="false">
      <c r="A52" s="16" t="s">
        <v>28</v>
      </c>
      <c r="B52" s="16"/>
      <c r="C52" s="16"/>
      <c r="D52" s="16"/>
      <c r="E52" s="16"/>
      <c r="F52" s="16"/>
      <c r="G52" s="18" t="n">
        <f aca="false">SUMIF(H18:H47,"&gt;0")</f>
        <v>0</v>
      </c>
      <c r="H52" s="18"/>
      <c r="I52" s="18"/>
      <c r="J52" s="18"/>
      <c r="K52" s="18"/>
    </row>
    <row r="53" customFormat="false" ht="15" hidden="false" customHeight="false" outlineLevel="0" collapsed="false">
      <c r="A53" s="16" t="s">
        <v>29</v>
      </c>
      <c r="B53" s="16"/>
      <c r="C53" s="16"/>
      <c r="D53" s="16"/>
      <c r="E53" s="16"/>
      <c r="F53" s="16"/>
      <c r="G53" s="18" t="n">
        <f aca="false">SUMIF(I18:I47,"&gt;0")</f>
        <v>0</v>
      </c>
      <c r="H53" s="18"/>
      <c r="I53" s="18"/>
      <c r="J53" s="18"/>
      <c r="K53" s="18"/>
    </row>
    <row r="55" customFormat="false" ht="15" hidden="false" customHeight="false" outlineLevel="0" collapsed="false">
      <c r="A55" s="19" t="s">
        <v>30</v>
      </c>
      <c r="B55" s="19"/>
      <c r="C55" s="19"/>
      <c r="D55" s="19"/>
      <c r="E55" s="19"/>
      <c r="F55" s="19"/>
      <c r="G55" s="20"/>
      <c r="H55" s="20"/>
      <c r="I55" s="20"/>
      <c r="J55" s="20"/>
      <c r="K55" s="20"/>
    </row>
    <row r="56" customFormat="false" ht="15" hidden="false" customHeight="false" outlineLevel="0" collapsed="false">
      <c r="A56" s="16" t="s">
        <v>31</v>
      </c>
      <c r="B56" s="16"/>
      <c r="C56" s="16"/>
      <c r="D56" s="16"/>
      <c r="E56" s="16"/>
      <c r="F56" s="16"/>
      <c r="G56" s="18" t="n">
        <f aca="false">IF(G52="","",G52*0.16)</f>
        <v>0</v>
      </c>
      <c r="H56" s="18"/>
      <c r="I56" s="18"/>
      <c r="J56" s="18"/>
      <c r="K56" s="18"/>
    </row>
    <row r="57" customFormat="false" ht="15" hidden="false" customHeight="false" outlineLevel="0" collapsed="false">
      <c r="A57" s="16" t="s">
        <v>32</v>
      </c>
      <c r="B57" s="16"/>
      <c r="C57" s="16"/>
      <c r="D57" s="16"/>
      <c r="E57" s="16"/>
      <c r="F57" s="16"/>
      <c r="G57" s="18" t="n">
        <f aca="false">IF(G52="","",G52*0.02)</f>
        <v>0</v>
      </c>
      <c r="H57" s="18"/>
      <c r="I57" s="18"/>
      <c r="J57" s="18"/>
      <c r="K57" s="18"/>
    </row>
    <row r="59" customFormat="false" ht="15" hidden="false" customHeight="false" outlineLevel="0" collapsed="false">
      <c r="A59" s="19" t="s">
        <v>33</v>
      </c>
      <c r="B59" s="19"/>
      <c r="C59" s="19"/>
      <c r="D59" s="19"/>
      <c r="E59" s="19"/>
      <c r="F59" s="19"/>
      <c r="G59" s="20"/>
      <c r="H59" s="20"/>
      <c r="I59" s="20"/>
      <c r="J59" s="20"/>
      <c r="K59" s="20"/>
    </row>
    <row r="60" customFormat="false" ht="15" hidden="false" customHeight="false" outlineLevel="0" collapsed="false">
      <c r="A60" s="16" t="s">
        <v>34</v>
      </c>
      <c r="B60" s="16"/>
      <c r="C60" s="16"/>
      <c r="D60" s="16"/>
      <c r="E60" s="16"/>
      <c r="F60" s="16"/>
      <c r="G60" s="18" t="n">
        <f aca="false">IF(G52="","",G52*(1-0.1)*0.0885)</f>
        <v>0</v>
      </c>
      <c r="H60" s="18"/>
      <c r="I60" s="18"/>
      <c r="J60" s="18"/>
      <c r="K60" s="18"/>
    </row>
    <row r="61" customFormat="false" ht="15" hidden="false" customHeight="false" outlineLevel="0" collapsed="false">
      <c r="A61" s="16" t="s">
        <v>35</v>
      </c>
      <c r="B61" s="16"/>
      <c r="C61" s="16"/>
      <c r="D61" s="16"/>
      <c r="E61" s="16"/>
      <c r="F61" s="16"/>
      <c r="G61" s="18" t="n">
        <f aca="false">IF(G52="","",G52*(1-0.1)*0.0636)</f>
        <v>0</v>
      </c>
      <c r="H61" s="18"/>
      <c r="I61" s="18"/>
      <c r="J61" s="18"/>
      <c r="K61" s="18"/>
    </row>
    <row r="62" customFormat="false" ht="15" hidden="false" customHeight="false" outlineLevel="0" collapsed="false">
      <c r="A62" s="16" t="s">
        <v>36</v>
      </c>
      <c r="B62" s="16"/>
      <c r="C62" s="16"/>
      <c r="D62" s="16"/>
      <c r="E62" s="16"/>
      <c r="F62" s="16"/>
      <c r="G62" s="18" t="n">
        <f aca="false">IF(G52="","",G52*(1-0.1)*0.0053)</f>
        <v>0</v>
      </c>
      <c r="H62" s="18"/>
      <c r="I62" s="18"/>
      <c r="J62" s="18"/>
      <c r="K62" s="18"/>
    </row>
    <row r="63" customFormat="false" ht="15" hidden="false" customHeight="false" outlineLevel="0" collapsed="false">
      <c r="A63" s="16" t="s">
        <v>37</v>
      </c>
      <c r="B63" s="16"/>
      <c r="C63" s="16"/>
      <c r="D63" s="16"/>
      <c r="E63" s="16"/>
      <c r="F63" s="16"/>
      <c r="G63" s="18" t="n">
        <f aca="false">IF(G52="","",G52*(1-0.1)*0.01)</f>
        <v>0</v>
      </c>
      <c r="H63" s="18"/>
      <c r="I63" s="18"/>
      <c r="J63" s="18"/>
      <c r="K63" s="18"/>
    </row>
    <row r="65" customFormat="false" ht="15" hidden="false" customHeight="false" outlineLevel="0" collapsed="false">
      <c r="A65" s="19" t="s">
        <v>38</v>
      </c>
      <c r="B65" s="19"/>
      <c r="C65" s="19"/>
      <c r="D65" s="19"/>
      <c r="E65" s="19"/>
      <c r="F65" s="19"/>
      <c r="G65" s="20"/>
      <c r="H65" s="20"/>
      <c r="I65" s="20"/>
      <c r="J65" s="20"/>
      <c r="K65" s="20"/>
    </row>
    <row r="66" customFormat="false" ht="15" hidden="false" customHeight="false" outlineLevel="0" collapsed="false">
      <c r="A66" s="16" t="s">
        <v>39</v>
      </c>
      <c r="B66" s="16"/>
      <c r="C66" s="16"/>
      <c r="D66" s="16"/>
      <c r="E66" s="16"/>
      <c r="F66" s="16"/>
      <c r="G66" s="18" t="n">
        <f aca="false">IF(G52="","",(G52*0.18+G52*(1-0.1)*0.1674)*0.22)</f>
        <v>0</v>
      </c>
      <c r="H66" s="18"/>
      <c r="I66" s="18"/>
      <c r="J66" s="18"/>
      <c r="K66" s="18"/>
    </row>
    <row r="68" customFormat="false" ht="27.75" hidden="false" customHeight="true" outlineLevel="0" collapsed="false">
      <c r="A68" s="21" t="s">
        <v>40</v>
      </c>
      <c r="B68" s="21"/>
      <c r="C68" s="21"/>
      <c r="D68" s="21"/>
      <c r="E68" s="21"/>
      <c r="F68" s="21"/>
      <c r="G68" s="22" t="n">
        <f aca="false">SUMIF(J18:J47,"&gt;0")</f>
        <v>0</v>
      </c>
      <c r="H68" s="22"/>
      <c r="I68" s="22"/>
      <c r="J68" s="22"/>
      <c r="K68" s="22"/>
    </row>
    <row r="71" customFormat="false" ht="15" hidden="false" customHeight="false" outlineLevel="0" collapsed="false">
      <c r="A71" s="23" t="s">
        <v>41</v>
      </c>
      <c r="B71" s="23"/>
      <c r="C71" s="23"/>
      <c r="D71" s="23"/>
      <c r="E71" s="23"/>
      <c r="F71" s="23" t="s">
        <v>42</v>
      </c>
      <c r="G71" s="23"/>
      <c r="H71" s="23"/>
      <c r="I71" s="23"/>
      <c r="J71" s="23"/>
      <c r="K71" s="23"/>
    </row>
    <row r="72" customFormat="false" ht="15" hidden="false" customHeight="false" outlineLevel="0" collapsed="false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</row>
    <row r="73" customFormat="false" ht="15" hidden="false" customHeight="false" outlineLevel="0" collapsed="false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</row>
    <row r="75" customFormat="false" ht="18" hidden="false" customHeight="true" outlineLevel="0" collapsed="false">
      <c r="A75" s="24" t="s">
        <v>43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</row>
  </sheetData>
  <mergeCells count="44">
    <mergeCell ref="A1:K1"/>
    <mergeCell ref="A2:K2"/>
    <mergeCell ref="A4:K4"/>
    <mergeCell ref="B6:E6"/>
    <mergeCell ref="G6:K6"/>
    <mergeCell ref="B7:E7"/>
    <mergeCell ref="G7:K7"/>
    <mergeCell ref="B8:E8"/>
    <mergeCell ref="G8:K8"/>
    <mergeCell ref="B9:E9"/>
    <mergeCell ref="F9:K9"/>
    <mergeCell ref="A11:K11"/>
    <mergeCell ref="B13:D13"/>
    <mergeCell ref="E13:K13"/>
    <mergeCell ref="A15:K15"/>
    <mergeCell ref="A49:K49"/>
    <mergeCell ref="A51:F51"/>
    <mergeCell ref="G51:K51"/>
    <mergeCell ref="A52:F52"/>
    <mergeCell ref="G52:K52"/>
    <mergeCell ref="A53:F53"/>
    <mergeCell ref="G53:K53"/>
    <mergeCell ref="A55:F55"/>
    <mergeCell ref="A56:F56"/>
    <mergeCell ref="G56:K56"/>
    <mergeCell ref="A57:F57"/>
    <mergeCell ref="G57:K57"/>
    <mergeCell ref="A59:F59"/>
    <mergeCell ref="A60:F60"/>
    <mergeCell ref="G60:K60"/>
    <mergeCell ref="A61:F61"/>
    <mergeCell ref="G61:K61"/>
    <mergeCell ref="A62:F62"/>
    <mergeCell ref="G62:K62"/>
    <mergeCell ref="A63:F63"/>
    <mergeCell ref="G63:K63"/>
    <mergeCell ref="A65:F65"/>
    <mergeCell ref="A66:F66"/>
    <mergeCell ref="G66:K66"/>
    <mergeCell ref="A68:F68"/>
    <mergeCell ref="G68:K68"/>
    <mergeCell ref="A71:E73"/>
    <mergeCell ref="F71:K73"/>
    <mergeCell ref="A75:K75"/>
  </mergeCells>
  <dataValidations count="4">
    <dataValidation allowBlank="false" error="Izberite Bruto/h ali Neto/h" errorStyle="stop" errorTitle="Neveljavna izbira" operator="between" showDropDown="false" showErrorMessage="false" showInputMessage="false" sqref="B13" type="list">
      <formula1>"Bruto/h,Neto/h"</formula1>
      <formula2>0</formula2>
    </dataValidation>
    <dataValidation allowBlank="true" error="Davčna številka mora imeti točno 8 številk" errorStyle="stop" errorTitle="Neveljavna davčna številka" operator="equal" showDropDown="false" showErrorMessage="false" showInputMessage="false" sqref="B7" type="textLength">
      <formula1>8</formula1>
      <formula2>0</formula2>
    </dataValidation>
    <dataValidation allowBlank="true" error="Število ur mora biti večje od 0" errorStyle="stop" errorTitle="Neveljavno število ur" operator="greaterThan" showDropDown="false" showErrorMessage="false" showInputMessage="false" sqref="E18:E47" type="decimal">
      <formula1>0</formula1>
      <formula2>0</formula2>
    </dataValidation>
    <dataValidation allowBlank="true" error="Vnesite veljaven datum" errorStyle="stop" errorTitle="Neveljaven datum" operator="between" showDropDown="false" showErrorMessage="false" showInputMessage="false" sqref="C18:D47" type="date">
      <formula1>DATE(2020,1,1)</formula1>
      <formula2>DATE(2030,12,31)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0"/>
  </cols>
  <sheetData>
    <row r="1" customFormat="false" ht="30" hidden="false" customHeight="true" outlineLevel="0" collapsed="false">
      <c r="A1" s="25" t="s">
        <v>44</v>
      </c>
      <c r="B1" s="25"/>
    </row>
    <row r="2" customFormat="false" ht="7.5" hidden="false" customHeight="true" outlineLevel="0" collapsed="false"/>
    <row r="3" customFormat="false" ht="21.75" hidden="false" customHeight="true" outlineLevel="0" collapsed="false">
      <c r="A3" s="26" t="s">
        <v>45</v>
      </c>
      <c r="B3" s="26"/>
    </row>
    <row r="4" customFormat="false" ht="7.5" hidden="false" customHeight="true" outlineLevel="0" collapsed="false"/>
    <row r="5" customFormat="false" ht="18" hidden="false" customHeight="true" outlineLevel="0" collapsed="false">
      <c r="A5" s="27" t="s">
        <v>46</v>
      </c>
      <c r="B5" s="28" t="s">
        <v>47</v>
      </c>
    </row>
    <row r="6" customFormat="false" ht="18" hidden="false" customHeight="true" outlineLevel="0" collapsed="false">
      <c r="A6" s="27" t="s">
        <v>48</v>
      </c>
      <c r="B6" s="28" t="s">
        <v>49</v>
      </c>
    </row>
    <row r="7" customFormat="false" ht="18" hidden="false" customHeight="true" outlineLevel="0" collapsed="false">
      <c r="A7" s="27" t="s">
        <v>50</v>
      </c>
      <c r="B7" s="28" t="s">
        <v>51</v>
      </c>
    </row>
    <row r="8" customFormat="false" ht="18" hidden="false" customHeight="true" outlineLevel="0" collapsed="false">
      <c r="A8" s="27"/>
      <c r="B8" s="28" t="s">
        <v>52</v>
      </c>
    </row>
    <row r="9" customFormat="false" ht="18" hidden="false" customHeight="true" outlineLevel="0" collapsed="false">
      <c r="A9" s="27"/>
      <c r="B9" s="28" t="s">
        <v>53</v>
      </c>
    </row>
    <row r="10" customFormat="false" ht="18" hidden="false" customHeight="true" outlineLevel="0" collapsed="false">
      <c r="A10" s="27"/>
      <c r="B10" s="28" t="s">
        <v>54</v>
      </c>
    </row>
    <row r="11" customFormat="false" ht="18" hidden="false" customHeight="true" outlineLevel="0" collapsed="false">
      <c r="A11" s="27"/>
      <c r="B11" s="28" t="s">
        <v>55</v>
      </c>
    </row>
    <row r="12" customFormat="false" ht="18" hidden="false" customHeight="true" outlineLevel="0" collapsed="false">
      <c r="A12" s="27"/>
      <c r="B12" s="28" t="s">
        <v>56</v>
      </c>
    </row>
    <row r="13" customFormat="false" ht="18" hidden="false" customHeight="true" outlineLevel="0" collapsed="false">
      <c r="A13" s="27"/>
      <c r="B13" s="28" t="s">
        <v>57</v>
      </c>
    </row>
    <row r="14" customFormat="false" ht="18" hidden="false" customHeight="true" outlineLevel="0" collapsed="false">
      <c r="A14" s="27"/>
      <c r="B14" s="28" t="s">
        <v>58</v>
      </c>
    </row>
    <row r="15" customFormat="false" ht="18" hidden="false" customHeight="true" outlineLevel="0" collapsed="false">
      <c r="A15" s="27" t="s">
        <v>59</v>
      </c>
      <c r="B15" s="28" t="s">
        <v>60</v>
      </c>
    </row>
    <row r="16" customFormat="false" ht="18" hidden="false" customHeight="true" outlineLevel="0" collapsed="false">
      <c r="A16" s="27" t="s">
        <v>61</v>
      </c>
      <c r="B16" s="28" t="s">
        <v>62</v>
      </c>
    </row>
    <row r="17" customFormat="false" ht="18" hidden="false" customHeight="true" outlineLevel="0" collapsed="false">
      <c r="A17" s="27" t="s">
        <v>63</v>
      </c>
      <c r="B17" s="28" t="s">
        <v>64</v>
      </c>
    </row>
    <row r="18" customFormat="false" ht="7.5" hidden="false" customHeight="true" outlineLevel="0" collapsed="false"/>
    <row r="19" customFormat="false" ht="21.75" hidden="false" customHeight="true" outlineLevel="0" collapsed="false">
      <c r="A19" s="26" t="s">
        <v>65</v>
      </c>
      <c r="B19" s="26"/>
    </row>
    <row r="20" customFormat="false" ht="7.5" hidden="false" customHeight="true" outlineLevel="0" collapsed="false"/>
    <row r="21" customFormat="false" ht="18" hidden="false" customHeight="true" outlineLevel="0" collapsed="false">
      <c r="A21" s="27" t="s">
        <v>66</v>
      </c>
      <c r="B21" s="28" t="s">
        <v>67</v>
      </c>
    </row>
    <row r="22" customFormat="false" ht="18" hidden="false" customHeight="true" outlineLevel="0" collapsed="false">
      <c r="A22" s="27" t="s">
        <v>66</v>
      </c>
      <c r="B22" s="28" t="s">
        <v>68</v>
      </c>
    </row>
    <row r="23" customFormat="false" ht="18" hidden="false" customHeight="true" outlineLevel="0" collapsed="false">
      <c r="A23" s="27" t="s">
        <v>66</v>
      </c>
      <c r="B23" s="28" t="s">
        <v>69</v>
      </c>
    </row>
    <row r="24" customFormat="false" ht="18" hidden="false" customHeight="true" outlineLevel="0" collapsed="false">
      <c r="A24" s="27" t="s">
        <v>66</v>
      </c>
      <c r="B24" s="28" t="s">
        <v>70</v>
      </c>
    </row>
    <row r="25" customFormat="false" ht="18" hidden="false" customHeight="true" outlineLevel="0" collapsed="false">
      <c r="A25" s="27" t="s">
        <v>66</v>
      </c>
      <c r="B25" s="28" t="s">
        <v>71</v>
      </c>
    </row>
    <row r="26" customFormat="false" ht="18" hidden="false" customHeight="true" outlineLevel="0" collapsed="false">
      <c r="A26" s="27" t="s">
        <v>66</v>
      </c>
      <c r="B26" s="28" t="s">
        <v>72</v>
      </c>
    </row>
    <row r="27" customFormat="false" ht="18" hidden="false" customHeight="true" outlineLevel="0" collapsed="false">
      <c r="A27" s="27" t="s">
        <v>66</v>
      </c>
      <c r="B27" s="28" t="s">
        <v>73</v>
      </c>
    </row>
    <row r="28" customFormat="false" ht="18" hidden="false" customHeight="true" outlineLevel="0" collapsed="false">
      <c r="A28" s="27" t="s">
        <v>66</v>
      </c>
      <c r="B28" s="28" t="s">
        <v>74</v>
      </c>
    </row>
    <row r="29" customFormat="false" ht="7.5" hidden="false" customHeight="true" outlineLevel="0" collapsed="false"/>
    <row r="30" customFormat="false" ht="21.75" hidden="false" customHeight="true" outlineLevel="0" collapsed="false">
      <c r="A30" s="26" t="s">
        <v>75</v>
      </c>
      <c r="B30" s="26"/>
    </row>
    <row r="31" customFormat="false" ht="7.5" hidden="false" customHeight="true" outlineLevel="0" collapsed="false"/>
    <row r="32" customFormat="false" ht="18" hidden="false" customHeight="true" outlineLevel="0" collapsed="false">
      <c r="A32" s="27"/>
      <c r="B32" s="28" t="s">
        <v>76</v>
      </c>
    </row>
    <row r="33" customFormat="false" ht="18" hidden="false" customHeight="true" outlineLevel="0" collapsed="false">
      <c r="A33" s="27"/>
      <c r="B33" s="28" t="s">
        <v>77</v>
      </c>
    </row>
    <row r="34" customFormat="false" ht="18" hidden="false" customHeight="true" outlineLevel="0" collapsed="false">
      <c r="A34" s="27"/>
      <c r="B34" s="28" t="s">
        <v>78</v>
      </c>
    </row>
    <row r="35" customFormat="false" ht="7.5" hidden="false" customHeight="true" outlineLevel="0" collapsed="false"/>
    <row r="36" customFormat="false" ht="18" hidden="false" customHeight="true" outlineLevel="0" collapsed="false">
      <c r="A36" s="27" t="s">
        <v>8</v>
      </c>
      <c r="B36" s="28" t="s">
        <v>79</v>
      </c>
    </row>
    <row r="37" customFormat="false" ht="18" hidden="false" customHeight="true" outlineLevel="0" collapsed="false">
      <c r="A37" s="27" t="s">
        <v>9</v>
      </c>
      <c r="B37" s="28" t="s">
        <v>80</v>
      </c>
    </row>
    <row r="38" customFormat="false" ht="18" hidden="false" customHeight="true" outlineLevel="0" collapsed="false">
      <c r="A38" s="27" t="s">
        <v>81</v>
      </c>
      <c r="B38" s="28" t="s">
        <v>82</v>
      </c>
    </row>
    <row r="39" customFormat="false" ht="7.5" hidden="false" customHeight="true" outlineLevel="0" collapsed="false"/>
    <row r="40" customFormat="false" ht="18" hidden="false" customHeight="true" outlineLevel="0" collapsed="false">
      <c r="A40" s="27"/>
      <c r="B40" s="28" t="s">
        <v>83</v>
      </c>
    </row>
  </sheetData>
  <mergeCells count="4">
    <mergeCell ref="A1:B1"/>
    <mergeCell ref="A3:B3"/>
    <mergeCell ref="A19:B19"/>
    <mergeCell ref="A30:B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5"/>
    <col collapsed="false" customWidth="true" hidden="false" outlineLevel="0" max="3" min="3" style="0" width="15"/>
    <col collapsed="false" customWidth="true" hidden="false" outlineLevel="0" max="4" min="4" style="0" width="35"/>
  </cols>
  <sheetData>
    <row r="1" customFormat="false" ht="30" hidden="false" customHeight="true" outlineLevel="0" collapsed="false">
      <c r="A1" s="25" t="s">
        <v>84</v>
      </c>
      <c r="B1" s="25"/>
      <c r="C1" s="25"/>
      <c r="D1" s="25"/>
    </row>
    <row r="2" customFormat="false" ht="15" hidden="false" customHeight="false" outlineLevel="0" collapsed="false">
      <c r="A2" s="29" t="s">
        <v>85</v>
      </c>
      <c r="B2" s="29"/>
      <c r="C2" s="29"/>
      <c r="D2" s="29"/>
    </row>
    <row r="4" customFormat="false" ht="21.75" hidden="false" customHeight="true" outlineLevel="0" collapsed="false">
      <c r="A4" s="30" t="s">
        <v>15</v>
      </c>
      <c r="B4" s="30" t="s">
        <v>86</v>
      </c>
      <c r="C4" s="30" t="s">
        <v>87</v>
      </c>
      <c r="D4" s="30" t="s">
        <v>88</v>
      </c>
    </row>
    <row r="5" customFormat="false" ht="21.75" hidden="false" customHeight="true" outlineLevel="0" collapsed="false">
      <c r="A5" s="31" t="n">
        <v>1</v>
      </c>
      <c r="B5" s="32" t="s">
        <v>89</v>
      </c>
      <c r="C5" s="33" t="n">
        <v>0.1395</v>
      </c>
      <c r="D5" s="34" t="s">
        <v>90</v>
      </c>
    </row>
    <row r="6" customFormat="false" ht="21.75" hidden="false" customHeight="true" outlineLevel="0" collapsed="false">
      <c r="A6" s="35" t="n">
        <v>2</v>
      </c>
      <c r="B6" s="36" t="s">
        <v>91</v>
      </c>
      <c r="C6" s="37" t="n">
        <v>0.16</v>
      </c>
      <c r="D6" s="38" t="s">
        <v>90</v>
      </c>
    </row>
    <row r="7" customFormat="false" ht="21.75" hidden="false" customHeight="true" outlineLevel="0" collapsed="false">
      <c r="A7" s="31" t="n">
        <v>3</v>
      </c>
      <c r="B7" s="32" t="s">
        <v>92</v>
      </c>
      <c r="C7" s="33" t="n">
        <v>0.02</v>
      </c>
      <c r="D7" s="34" t="s">
        <v>90</v>
      </c>
    </row>
    <row r="8" customFormat="false" ht="21.75" hidden="false" customHeight="true" outlineLevel="0" collapsed="false">
      <c r="A8" s="35" t="n">
        <v>4</v>
      </c>
      <c r="B8" s="36" t="s">
        <v>93</v>
      </c>
      <c r="C8" s="37" t="n">
        <v>0.1</v>
      </c>
      <c r="D8" s="38" t="s">
        <v>90</v>
      </c>
    </row>
    <row r="9" customFormat="false" ht="21.75" hidden="false" customHeight="true" outlineLevel="0" collapsed="false">
      <c r="A9" s="31" t="n">
        <v>5</v>
      </c>
      <c r="B9" s="32" t="s">
        <v>94</v>
      </c>
      <c r="C9" s="33" t="n">
        <v>0.0885</v>
      </c>
      <c r="D9" s="34" t="s">
        <v>95</v>
      </c>
    </row>
    <row r="10" customFormat="false" ht="21.75" hidden="false" customHeight="true" outlineLevel="0" collapsed="false">
      <c r="A10" s="35" t="n">
        <v>6</v>
      </c>
      <c r="B10" s="36" t="s">
        <v>96</v>
      </c>
      <c r="C10" s="37" t="n">
        <v>0.0636</v>
      </c>
      <c r="D10" s="38" t="s">
        <v>95</v>
      </c>
    </row>
    <row r="11" customFormat="false" ht="21.75" hidden="false" customHeight="true" outlineLevel="0" collapsed="false">
      <c r="A11" s="31" t="n">
        <v>7</v>
      </c>
      <c r="B11" s="32" t="s">
        <v>97</v>
      </c>
      <c r="C11" s="33" t="n">
        <v>0.0053</v>
      </c>
      <c r="D11" s="34" t="s">
        <v>95</v>
      </c>
    </row>
    <row r="12" customFormat="false" ht="21.75" hidden="false" customHeight="true" outlineLevel="0" collapsed="false">
      <c r="A12" s="35" t="n">
        <v>8</v>
      </c>
      <c r="B12" s="36" t="s">
        <v>98</v>
      </c>
      <c r="C12" s="37" t="n">
        <v>0.01</v>
      </c>
      <c r="D12" s="38" t="s">
        <v>95</v>
      </c>
    </row>
    <row r="13" customFormat="false" ht="21.75" hidden="false" customHeight="true" outlineLevel="0" collapsed="false">
      <c r="A13" s="31" t="n">
        <v>9</v>
      </c>
      <c r="B13" s="32" t="s">
        <v>38</v>
      </c>
      <c r="C13" s="33" t="n">
        <v>0.22</v>
      </c>
      <c r="D13" s="34" t="s">
        <v>99</v>
      </c>
    </row>
    <row r="16" customFormat="false" ht="21.75" hidden="false" customHeight="true" outlineLevel="0" collapsed="false">
      <c r="A16" s="3" t="s">
        <v>100</v>
      </c>
      <c r="B16" s="3"/>
      <c r="C16" s="3"/>
      <c r="D16" s="3"/>
    </row>
    <row r="17" customFormat="false" ht="19.5" hidden="false" customHeight="true" outlineLevel="0" collapsed="false">
      <c r="A17" s="20"/>
      <c r="B17" s="32" t="s">
        <v>101</v>
      </c>
      <c r="C17" s="39" t="s">
        <v>102</v>
      </c>
      <c r="D17" s="40" t="s">
        <v>103</v>
      </c>
    </row>
    <row r="18" customFormat="false" ht="19.5" hidden="false" customHeight="true" outlineLevel="0" collapsed="false">
      <c r="A18" s="20"/>
      <c r="B18" s="32" t="s">
        <v>104</v>
      </c>
      <c r="C18" s="39" t="s">
        <v>105</v>
      </c>
      <c r="D18" s="40" t="s">
        <v>106</v>
      </c>
    </row>
    <row r="19" customFormat="false" ht="19.5" hidden="false" customHeight="true" outlineLevel="0" collapsed="false">
      <c r="A19" s="20"/>
      <c r="B19" s="41" t="s">
        <v>107</v>
      </c>
      <c r="C19" s="4" t="s">
        <v>108</v>
      </c>
      <c r="D19" s="42" t="s">
        <v>109</v>
      </c>
    </row>
    <row r="20" customFormat="false" ht="6" hidden="false" customHeight="true" outlineLevel="0" collapsed="false"/>
    <row r="21" customFormat="false" ht="19.5" hidden="false" customHeight="true" outlineLevel="0" collapsed="false">
      <c r="A21" s="20"/>
      <c r="B21" s="32" t="s">
        <v>110</v>
      </c>
      <c r="C21" s="39" t="s">
        <v>102</v>
      </c>
      <c r="D21" s="40"/>
    </row>
    <row r="22" customFormat="false" ht="19.5" hidden="false" customHeight="true" outlineLevel="0" collapsed="false">
      <c r="A22" s="20"/>
      <c r="B22" s="32" t="s">
        <v>111</v>
      </c>
      <c r="C22" s="39" t="s">
        <v>112</v>
      </c>
      <c r="D22" s="40" t="s">
        <v>113</v>
      </c>
    </row>
    <row r="23" customFormat="false" ht="19.5" hidden="false" customHeight="true" outlineLevel="0" collapsed="false">
      <c r="A23" s="20"/>
      <c r="B23" s="32" t="s">
        <v>114</v>
      </c>
      <c r="C23" s="39" t="s">
        <v>115</v>
      </c>
      <c r="D23" s="40" t="s">
        <v>113</v>
      </c>
    </row>
    <row r="24" customFormat="false" ht="6" hidden="false" customHeight="true" outlineLevel="0" collapsed="false"/>
    <row r="25" customFormat="false" ht="19.5" hidden="false" customHeight="true" outlineLevel="0" collapsed="false">
      <c r="A25" s="20"/>
      <c r="B25" s="41" t="s">
        <v>116</v>
      </c>
      <c r="C25" s="4" t="s">
        <v>117</v>
      </c>
      <c r="D25" s="42"/>
    </row>
    <row r="26" customFormat="false" ht="19.5" hidden="false" customHeight="true" outlineLevel="0" collapsed="false">
      <c r="A26" s="20"/>
      <c r="B26" s="32" t="s">
        <v>118</v>
      </c>
      <c r="C26" s="39" t="s">
        <v>119</v>
      </c>
      <c r="D26" s="40" t="s">
        <v>113</v>
      </c>
    </row>
    <row r="27" customFormat="false" ht="19.5" hidden="false" customHeight="true" outlineLevel="0" collapsed="false">
      <c r="A27" s="20"/>
      <c r="B27" s="32" t="s">
        <v>120</v>
      </c>
      <c r="C27" s="39" t="s">
        <v>121</v>
      </c>
      <c r="D27" s="40" t="s">
        <v>113</v>
      </c>
    </row>
    <row r="28" customFormat="false" ht="19.5" hidden="false" customHeight="true" outlineLevel="0" collapsed="false">
      <c r="A28" s="20"/>
      <c r="B28" s="32" t="s">
        <v>122</v>
      </c>
      <c r="C28" s="39" t="s">
        <v>123</v>
      </c>
      <c r="D28" s="40" t="s">
        <v>113</v>
      </c>
    </row>
    <row r="29" customFormat="false" ht="19.5" hidden="false" customHeight="true" outlineLevel="0" collapsed="false">
      <c r="A29" s="20"/>
      <c r="B29" s="32" t="s">
        <v>124</v>
      </c>
      <c r="C29" s="39" t="s">
        <v>125</v>
      </c>
      <c r="D29" s="40" t="s">
        <v>113</v>
      </c>
    </row>
    <row r="30" customFormat="false" ht="6" hidden="false" customHeight="true" outlineLevel="0" collapsed="false"/>
    <row r="31" customFormat="false" ht="19.5" hidden="false" customHeight="true" outlineLevel="0" collapsed="false">
      <c r="A31" s="20"/>
      <c r="B31" s="41" t="s">
        <v>99</v>
      </c>
      <c r="C31" s="4" t="s">
        <v>126</v>
      </c>
      <c r="D31" s="42"/>
    </row>
    <row r="32" customFormat="false" ht="19.5" hidden="false" customHeight="true" outlineLevel="0" collapsed="false">
      <c r="A32" s="20"/>
      <c r="B32" s="32" t="s">
        <v>127</v>
      </c>
      <c r="C32" s="39" t="s">
        <v>128</v>
      </c>
      <c r="D32" s="40" t="s">
        <v>113</v>
      </c>
    </row>
    <row r="33" customFormat="false" ht="6" hidden="false" customHeight="true" outlineLevel="0" collapsed="false"/>
    <row r="34" customFormat="false" ht="19.5" hidden="false" customHeight="true" outlineLevel="0" collapsed="false">
      <c r="A34" s="20"/>
      <c r="B34" s="43" t="s">
        <v>129</v>
      </c>
      <c r="C34" s="44" t="s">
        <v>130</v>
      </c>
      <c r="D34" s="45" t="s">
        <v>131</v>
      </c>
    </row>
  </sheetData>
  <mergeCells count="3">
    <mergeCell ref="A1:D1"/>
    <mergeCell ref="A2:D2"/>
    <mergeCell ref="A16:D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2026-05-27T20:05:10Z</dcterms:created>
  <dc:creator>openpyxl</dc:creator>
  <dc:description/>
  <dc:language>en-US</dc:language>
  <cp:lastModifiedBy/>
  <dcterms:modified xsi:type="dcterms:W3CDTF">2026-05-27T20:05:10Z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